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<sst xmlns="http://schemas.openxmlformats.org/spreadsheetml/2006/main" count="90" uniqueCount="48">
  <si>
    <t>Фамилия </t>
  </si>
  <si>
    <t>Имя </t>
  </si>
  <si>
    <t>Отчество </t>
  </si>
  <si>
    <t>Владимирович </t>
  </si>
  <si>
    <t>Юрьевич </t>
  </si>
  <si>
    <t>Александр </t>
  </si>
  <si>
    <t>Сергей </t>
  </si>
  <si>
    <t>№</t>
  </si>
  <si>
    <t xml:space="preserve">Виницкий </t>
  </si>
  <si>
    <t>Андрей</t>
  </si>
  <si>
    <t>Долгих</t>
  </si>
  <si>
    <t>Игорь</t>
  </si>
  <si>
    <t>Королёв</t>
  </si>
  <si>
    <t>Краев</t>
  </si>
  <si>
    <t>Лев</t>
  </si>
  <si>
    <t>Станиславович</t>
  </si>
  <si>
    <t>Никитенко</t>
  </si>
  <si>
    <t>Александрович</t>
  </si>
  <si>
    <t>Симаков</t>
  </si>
  <si>
    <t>н</t>
  </si>
  <si>
    <t>д20</t>
  </si>
  <si>
    <t>д</t>
  </si>
  <si>
    <t>дд5</t>
  </si>
  <si>
    <t>д7</t>
  </si>
  <si>
    <t>д8</t>
  </si>
  <si>
    <t>д3</t>
  </si>
  <si>
    <t>д5</t>
  </si>
  <si>
    <t>д4</t>
  </si>
  <si>
    <t>дд</t>
  </si>
  <si>
    <t>дд20</t>
  </si>
  <si>
    <t>д10</t>
  </si>
  <si>
    <t>Вариант</t>
  </si>
  <si>
    <t>Виктор</t>
  </si>
  <si>
    <t>д9</t>
  </si>
  <si>
    <t>КР1 11.10.06</t>
  </si>
  <si>
    <t>КР1 15.11.06</t>
  </si>
  <si>
    <t>КР2</t>
  </si>
  <si>
    <t>н2</t>
  </si>
  <si>
    <t xml:space="preserve">н </t>
  </si>
  <si>
    <t>КР1</t>
  </si>
  <si>
    <t xml:space="preserve"> </t>
  </si>
  <si>
    <t>КР1 13.12.06</t>
  </si>
  <si>
    <t>Пропущено</t>
  </si>
  <si>
    <t>19-20.12.06</t>
  </si>
  <si>
    <t>КР1 21.12.06</t>
  </si>
  <si>
    <t>Освобождение</t>
  </si>
  <si>
    <t>Контрольные</t>
  </si>
  <si>
    <t>от задачи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</si>
</sst>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8.8515625" style="0" hidden="1" customWidth="1"/>
    <col min="3" max="5" width="20.7109375" style="0" customWidth="1"/>
    <col min="6" max="11" width="11.140625" style="11" customWidth="1"/>
    <col min="12" max="28" width="10.140625" style="0" customWidth="1"/>
    <col min="29" max="29" width="11.140625" style="11" customWidth="1"/>
    <col min="30" max="30" width="13.140625" style="0" customWidth="1"/>
    <col min="31" max="31" width="13.57421875" style="0" customWidth="1"/>
  </cols>
  <sheetData>
    <row r="2" spans="23:31" ht="12.75">
      <c r="W2" s="1" t="s">
        <v>36</v>
      </c>
      <c r="X2" s="1" t="s">
        <v>36</v>
      </c>
      <c r="Y2" s="1" t="s">
        <v>36</v>
      </c>
      <c r="Z2" s="1"/>
      <c r="AE2" t="s">
        <v>45</v>
      </c>
    </row>
    <row r="3" spans="1:31" s="1" customFormat="1" ht="19.5" customHeight="1">
      <c r="A3" s="2" t="s">
        <v>7</v>
      </c>
      <c r="B3" s="2" t="s">
        <v>31</v>
      </c>
      <c r="C3" s="3" t="s">
        <v>0</v>
      </c>
      <c r="D3" s="3" t="s">
        <v>1</v>
      </c>
      <c r="E3" s="3" t="s">
        <v>2</v>
      </c>
      <c r="F3" s="9" t="s">
        <v>34</v>
      </c>
      <c r="G3" s="9" t="s">
        <v>35</v>
      </c>
      <c r="H3" s="9" t="s">
        <v>41</v>
      </c>
      <c r="I3" s="13">
        <v>39071</v>
      </c>
      <c r="J3" s="13" t="s">
        <v>44</v>
      </c>
      <c r="K3" s="9" t="s">
        <v>39</v>
      </c>
      <c r="L3" s="4">
        <v>38966</v>
      </c>
      <c r="M3" s="4">
        <f>L3+7</f>
        <v>38973</v>
      </c>
      <c r="N3" s="4">
        <f aca="true" t="shared" si="0" ref="N3:AB3">M3+7</f>
        <v>38980</v>
      </c>
      <c r="O3" s="4">
        <f t="shared" si="0"/>
        <v>38987</v>
      </c>
      <c r="P3" s="4">
        <f t="shared" si="0"/>
        <v>38994</v>
      </c>
      <c r="Q3" s="4">
        <f t="shared" si="0"/>
        <v>39001</v>
      </c>
      <c r="R3" s="4">
        <f t="shared" si="0"/>
        <v>39008</v>
      </c>
      <c r="S3" s="4">
        <f t="shared" si="0"/>
        <v>39015</v>
      </c>
      <c r="T3" s="4">
        <f t="shared" si="0"/>
        <v>39022</v>
      </c>
      <c r="U3" s="4">
        <f t="shared" si="0"/>
        <v>39029</v>
      </c>
      <c r="V3" s="4">
        <f t="shared" si="0"/>
        <v>39036</v>
      </c>
      <c r="W3" s="4">
        <f t="shared" si="0"/>
        <v>39043</v>
      </c>
      <c r="X3" s="4">
        <v>39064</v>
      </c>
      <c r="Y3" s="4" t="s">
        <v>43</v>
      </c>
      <c r="Z3" s="4" t="s">
        <v>36</v>
      </c>
      <c r="AA3" s="4">
        <f>W3+7</f>
        <v>39050</v>
      </c>
      <c r="AB3" s="4">
        <f t="shared" si="0"/>
        <v>39057</v>
      </c>
      <c r="AC3" s="12" t="s">
        <v>42</v>
      </c>
      <c r="AD3" s="1" t="s">
        <v>46</v>
      </c>
      <c r="AE3" s="1" t="s">
        <v>47</v>
      </c>
    </row>
    <row r="4" spans="1:31" ht="19.5" customHeight="1">
      <c r="A4" s="5">
        <v>1</v>
      </c>
      <c r="B4" s="5">
        <v>1</v>
      </c>
      <c r="C4" s="6" t="s">
        <v>8</v>
      </c>
      <c r="D4" s="6" t="s">
        <v>9</v>
      </c>
      <c r="E4" s="6"/>
      <c r="F4" s="10">
        <v>0.5</v>
      </c>
      <c r="G4" s="10"/>
      <c r="H4" s="10">
        <v>2</v>
      </c>
      <c r="I4" s="10"/>
      <c r="J4" s="10"/>
      <c r="K4" s="10">
        <f>MAX(F4:J4)</f>
        <v>2</v>
      </c>
      <c r="L4" s="7" t="s">
        <v>19</v>
      </c>
      <c r="M4" s="8" t="s">
        <v>19</v>
      </c>
      <c r="N4" s="8" t="s">
        <v>19</v>
      </c>
      <c r="O4" s="7">
        <v>20</v>
      </c>
      <c r="P4" s="7" t="s">
        <v>20</v>
      </c>
      <c r="Q4" s="7">
        <v>20</v>
      </c>
      <c r="R4" s="7">
        <v>20</v>
      </c>
      <c r="S4" s="7">
        <v>20</v>
      </c>
      <c r="T4" s="7" t="s">
        <v>19</v>
      </c>
      <c r="U4" s="7" t="s">
        <v>19</v>
      </c>
      <c r="V4" s="7" t="s">
        <v>20</v>
      </c>
      <c r="W4" s="7">
        <v>3</v>
      </c>
      <c r="X4" s="7"/>
      <c r="Y4" s="7"/>
      <c r="Z4" s="7">
        <f aca="true" t="shared" si="1" ref="Z4:Z9">MAX(W4:Y4)</f>
        <v>3</v>
      </c>
      <c r="AA4" s="7" t="s">
        <v>20</v>
      </c>
      <c r="AB4" s="7" t="s">
        <v>20</v>
      </c>
      <c r="AC4" s="11">
        <v>5</v>
      </c>
      <c r="AD4" t="str">
        <f>IF(((K4&gt;=2)*(Z4&gt;=2)),"Выполнены","Нет")</f>
        <v>Выполнены</v>
      </c>
      <c r="AE4" t="str">
        <f>IF((K4=3)*(Z4=3),"Рекомендуется","Нет")</f>
        <v>Нет</v>
      </c>
    </row>
    <row r="5" spans="1:31" ht="19.5" customHeight="1">
      <c r="A5" s="7">
        <v>2</v>
      </c>
      <c r="B5" s="7">
        <v>2</v>
      </c>
      <c r="C5" s="6" t="s">
        <v>10</v>
      </c>
      <c r="D5" s="6" t="s">
        <v>11</v>
      </c>
      <c r="E5" s="6" t="s">
        <v>3</v>
      </c>
      <c r="F5" s="10">
        <v>1</v>
      </c>
      <c r="G5" s="10"/>
      <c r="H5" s="10">
        <v>1</v>
      </c>
      <c r="I5" s="10">
        <v>0.5</v>
      </c>
      <c r="J5" s="10">
        <v>2</v>
      </c>
      <c r="K5" s="10">
        <f>MAX(F5:J5)</f>
        <v>2</v>
      </c>
      <c r="L5" s="8" t="s">
        <v>19</v>
      </c>
      <c r="M5" s="8" t="s">
        <v>19</v>
      </c>
      <c r="N5" s="7">
        <v>10</v>
      </c>
      <c r="O5" s="8" t="s">
        <v>19</v>
      </c>
      <c r="P5" s="7">
        <v>7</v>
      </c>
      <c r="Q5" s="7">
        <v>20</v>
      </c>
      <c r="R5" s="7" t="s">
        <v>20</v>
      </c>
      <c r="S5" s="7">
        <v>20</v>
      </c>
      <c r="T5" s="7">
        <v>20</v>
      </c>
      <c r="U5" s="7" t="s">
        <v>19</v>
      </c>
      <c r="V5" s="7" t="s">
        <v>20</v>
      </c>
      <c r="W5" s="7">
        <v>0</v>
      </c>
      <c r="X5" s="7"/>
      <c r="Y5" s="7">
        <v>2.5</v>
      </c>
      <c r="Z5" s="7">
        <f t="shared" si="1"/>
        <v>2.5</v>
      </c>
      <c r="AA5" s="7" t="s">
        <v>20</v>
      </c>
      <c r="AB5" s="7">
        <v>20</v>
      </c>
      <c r="AC5" s="11">
        <v>4</v>
      </c>
      <c r="AD5" t="str">
        <f>IF(((K5&gt;=2)*(Z5&gt;=2)),"Выполнены","Нет")</f>
        <v>Выполнены</v>
      </c>
      <c r="AE5" t="str">
        <f>IF((K5=3)*(Z5=3),"Рекомендуется","Нет")</f>
        <v>Нет</v>
      </c>
    </row>
    <row r="6" spans="1:31" ht="19.5" customHeight="1">
      <c r="A6" s="7">
        <v>3</v>
      </c>
      <c r="B6" s="7">
        <v>3</v>
      </c>
      <c r="C6" s="6" t="s">
        <v>12</v>
      </c>
      <c r="D6" s="6" t="s">
        <v>32</v>
      </c>
      <c r="E6" s="6" t="s">
        <v>3</v>
      </c>
      <c r="F6" s="10">
        <v>1.5</v>
      </c>
      <c r="G6" s="10">
        <v>2</v>
      </c>
      <c r="H6" s="10"/>
      <c r="I6" s="10"/>
      <c r="J6" s="10"/>
      <c r="K6" s="10">
        <f>MAX(F6:J6)</f>
        <v>2</v>
      </c>
      <c r="L6" s="8" t="s">
        <v>21</v>
      </c>
      <c r="M6" s="7">
        <v>10</v>
      </c>
      <c r="N6" s="8" t="s">
        <v>22</v>
      </c>
      <c r="O6" s="7" t="s">
        <v>23</v>
      </c>
      <c r="P6" s="8" t="s">
        <v>24</v>
      </c>
      <c r="Q6" s="7">
        <v>20</v>
      </c>
      <c r="R6" s="7">
        <v>20</v>
      </c>
      <c r="S6" s="7" t="s">
        <v>19</v>
      </c>
      <c r="T6" s="7" t="s">
        <v>20</v>
      </c>
      <c r="U6" s="7" t="s">
        <v>20</v>
      </c>
      <c r="V6" s="7">
        <v>20</v>
      </c>
      <c r="W6" s="7">
        <v>3</v>
      </c>
      <c r="X6" s="7"/>
      <c r="Y6" s="7"/>
      <c r="Z6" s="7">
        <f t="shared" si="1"/>
        <v>3</v>
      </c>
      <c r="AA6" s="7" t="s">
        <v>37</v>
      </c>
      <c r="AB6" s="7" t="s">
        <v>20</v>
      </c>
      <c r="AC6" s="11">
        <v>1</v>
      </c>
      <c r="AD6" t="str">
        <f>IF(((K6&gt;=2)*(Z6&gt;=2)),"Выполнены","Нет")</f>
        <v>Выполнены</v>
      </c>
      <c r="AE6" t="str">
        <f>IF((K6=3)*(Z6=3),"Рекомендуется","Нет")</f>
        <v>Нет</v>
      </c>
    </row>
    <row r="7" spans="1:31" ht="19.5" customHeight="1">
      <c r="A7" s="7">
        <v>4</v>
      </c>
      <c r="B7" s="7">
        <v>4</v>
      </c>
      <c r="C7" s="6" t="s">
        <v>13</v>
      </c>
      <c r="D7" s="6" t="s">
        <v>14</v>
      </c>
      <c r="E7" s="6" t="s">
        <v>15</v>
      </c>
      <c r="F7" s="10">
        <v>1</v>
      </c>
      <c r="G7" s="10">
        <v>2</v>
      </c>
      <c r="H7" s="10"/>
      <c r="I7" s="10"/>
      <c r="J7" s="10"/>
      <c r="K7" s="10">
        <f>MAX(F7:J7)</f>
        <v>2</v>
      </c>
      <c r="L7" s="8" t="s">
        <v>21</v>
      </c>
      <c r="M7" s="8" t="s">
        <v>25</v>
      </c>
      <c r="N7" s="8" t="s">
        <v>26</v>
      </c>
      <c r="O7" s="8" t="s">
        <v>23</v>
      </c>
      <c r="P7" s="7">
        <v>8</v>
      </c>
      <c r="Q7" s="7">
        <v>9</v>
      </c>
      <c r="R7" s="8" t="s">
        <v>27</v>
      </c>
      <c r="S7" s="7">
        <v>7</v>
      </c>
      <c r="T7" s="7" t="s">
        <v>33</v>
      </c>
      <c r="U7" s="7" t="s">
        <v>20</v>
      </c>
      <c r="V7" s="7">
        <v>20</v>
      </c>
      <c r="W7" s="7">
        <v>0</v>
      </c>
      <c r="X7" s="7">
        <v>1</v>
      </c>
      <c r="Y7" s="7">
        <v>2</v>
      </c>
      <c r="Z7" s="7">
        <f t="shared" si="1"/>
        <v>2</v>
      </c>
      <c r="AA7" s="7" t="s">
        <v>20</v>
      </c>
      <c r="AB7" s="7">
        <v>20</v>
      </c>
      <c r="AC7" s="10" t="s">
        <v>40</v>
      </c>
      <c r="AD7" t="str">
        <f>IF(((K7&gt;=2)*(Z7&gt;=2)),"Выполнены","Нет")</f>
        <v>Выполнены</v>
      </c>
      <c r="AE7" t="str">
        <f>IF((K7=3)*(Z7=3),"Рекомендуется","Нет")</f>
        <v>Нет</v>
      </c>
    </row>
    <row r="8" spans="1:31" ht="19.5" customHeight="1">
      <c r="A8" s="7">
        <v>5</v>
      </c>
      <c r="B8" s="7">
        <v>5</v>
      </c>
      <c r="C8" s="6" t="s">
        <v>16</v>
      </c>
      <c r="D8" s="6" t="s">
        <v>5</v>
      </c>
      <c r="E8" s="6" t="s">
        <v>17</v>
      </c>
      <c r="F8" s="10">
        <v>3</v>
      </c>
      <c r="G8" s="10"/>
      <c r="H8" s="10"/>
      <c r="I8" s="10"/>
      <c r="J8" s="10"/>
      <c r="K8" s="10">
        <f>MAX(F8:J8)</f>
        <v>3</v>
      </c>
      <c r="L8" s="8" t="s">
        <v>21</v>
      </c>
      <c r="M8" s="8" t="s">
        <v>28</v>
      </c>
      <c r="N8" s="8" t="s">
        <v>26</v>
      </c>
      <c r="O8" s="8" t="s">
        <v>29</v>
      </c>
      <c r="P8" s="8" t="s">
        <v>24</v>
      </c>
      <c r="Q8" s="7">
        <v>20</v>
      </c>
      <c r="R8" s="7">
        <v>20</v>
      </c>
      <c r="S8" s="7" t="s">
        <v>20</v>
      </c>
      <c r="T8" s="7">
        <v>20</v>
      </c>
      <c r="U8" s="7" t="s">
        <v>19</v>
      </c>
      <c r="V8" s="7" t="s">
        <v>19</v>
      </c>
      <c r="W8" s="7">
        <v>3</v>
      </c>
      <c r="X8" s="7"/>
      <c r="Y8" s="7"/>
      <c r="Z8" s="7">
        <f t="shared" si="1"/>
        <v>3</v>
      </c>
      <c r="AA8" s="7" t="s">
        <v>38</v>
      </c>
      <c r="AB8" s="7">
        <v>20</v>
      </c>
      <c r="AC8" s="11">
        <v>3</v>
      </c>
      <c r="AD8" t="str">
        <f>IF(((K8&gt;=2)*(Z8&gt;=2)),"Выполнены","Нет")</f>
        <v>Выполнены</v>
      </c>
      <c r="AE8" t="str">
        <f>IF((K8=3)*(Z8=3),"Рекомендуется","Нет")</f>
        <v>Рекомендуется</v>
      </c>
    </row>
    <row r="9" spans="1:31" ht="19.5" customHeight="1">
      <c r="A9" s="7">
        <v>6</v>
      </c>
      <c r="B9" s="7">
        <v>6</v>
      </c>
      <c r="C9" s="6" t="s">
        <v>18</v>
      </c>
      <c r="D9" s="6" t="s">
        <v>6</v>
      </c>
      <c r="E9" s="6" t="s">
        <v>4</v>
      </c>
      <c r="F9" s="10">
        <v>2</v>
      </c>
      <c r="G9" s="10"/>
      <c r="H9" s="10"/>
      <c r="I9" s="10"/>
      <c r="J9" s="10"/>
      <c r="K9" s="10">
        <f>MAX(F9:J9)</f>
        <v>2</v>
      </c>
      <c r="L9" s="7"/>
      <c r="M9" s="7" t="s">
        <v>30</v>
      </c>
      <c r="N9" s="8" t="s">
        <v>26</v>
      </c>
      <c r="O9" s="7" t="s">
        <v>19</v>
      </c>
      <c r="P9" s="7" t="s">
        <v>20</v>
      </c>
      <c r="Q9" s="7" t="s">
        <v>20</v>
      </c>
      <c r="R9" s="7" t="s">
        <v>20</v>
      </c>
      <c r="S9" s="7">
        <v>20</v>
      </c>
      <c r="T9" s="7" t="s">
        <v>20</v>
      </c>
      <c r="U9" s="7" t="s">
        <v>20</v>
      </c>
      <c r="V9" s="7" t="s">
        <v>19</v>
      </c>
      <c r="W9" s="7">
        <v>3</v>
      </c>
      <c r="X9" s="7"/>
      <c r="Y9" s="7"/>
      <c r="Z9" s="7">
        <f t="shared" si="1"/>
        <v>3</v>
      </c>
      <c r="AA9" s="7" t="s">
        <v>19</v>
      </c>
      <c r="AB9" s="7" t="s">
        <v>19</v>
      </c>
      <c r="AC9" s="11">
        <v>3</v>
      </c>
      <c r="AD9" t="str">
        <f>IF(((K9&gt;=2)*(Z9&gt;=2)),"Выполнены","Нет")</f>
        <v>Выполнены</v>
      </c>
      <c r="AE9" t="str">
        <f>IF((K9=3)*(Z9=3),"Рекомендуется","Нет")</f>
        <v>Нет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dcterms:created xsi:type="dcterms:W3CDTF">2006-09-14T22:34:22Z</dcterms:created>
  <dcterms:modified xsi:type="dcterms:W3CDTF">2006-12-21T20:49:18Z</dcterms:modified>
  <cp:category/>
  <cp:version/>
  <cp:contentType/>
  <cp:contentStatus/>
</cp:coreProperties>
</file>